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J\Markedsføring\Beregning tilslutning og besparelse ved konvertering\Marts 2025\"/>
    </mc:Choice>
  </mc:AlternateContent>
  <xr:revisionPtr revIDLastSave="0" documentId="13_ncr:1_{EBFEDE10-5B30-40EE-B15D-171804FA440C}" xr6:coauthVersionLast="47" xr6:coauthVersionMax="47" xr10:uidLastSave="{00000000-0000-0000-0000-000000000000}"/>
  <bookViews>
    <workbookView xWindow="32811" yWindow="-103" windowWidth="33120" windowHeight="18000" xr2:uid="{00000000-000D-0000-FFFF-FFFF00000000}"/>
  </bookViews>
  <sheets>
    <sheet name="Olie eller fjernvarme" sheetId="1" r:id="rId1"/>
  </sheets>
  <definedNames>
    <definedName name="_xlnm.Print_Area" localSheetId="0">'Olie eller fjernvarme'!$A$1:$K$32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11" i="1"/>
  <c r="E26" i="1"/>
  <c r="I13" i="1" l="1"/>
  <c r="H15" i="1" s="1"/>
  <c r="G15" i="1" s="1"/>
</calcChain>
</file>

<file path=xl/sharedStrings.xml><?xml version="1.0" encoding="utf-8"?>
<sst xmlns="http://schemas.openxmlformats.org/spreadsheetml/2006/main" count="32" uniqueCount="29">
  <si>
    <t>Kr.</t>
  </si>
  <si>
    <t>Omsat varmemængde:</t>
  </si>
  <si>
    <t>kr.</t>
  </si>
  <si>
    <t>Arealbidrag:</t>
  </si>
  <si>
    <t>Forbrugsbidrag:</t>
  </si>
  <si>
    <t>Årlig besparelse ved fjernvarme</t>
  </si>
  <si>
    <t>kr./MWh</t>
  </si>
  <si>
    <r>
      <t>m</t>
    </r>
    <r>
      <rPr>
        <b/>
        <vertAlign val="superscript"/>
        <sz val="14"/>
        <color rgb="FFFF0000"/>
        <rFont val="Calibri"/>
        <family val="2"/>
        <scheme val="minor"/>
      </rPr>
      <t>2</t>
    </r>
  </si>
  <si>
    <t>Beregnet udgift ved fjernvarme</t>
  </si>
  <si>
    <t>Avendte forudsætninger:</t>
  </si>
  <si>
    <t>Fjernvarme:</t>
  </si>
  <si>
    <t>kWh fjernvarme</t>
  </si>
  <si>
    <t>MWh fjernvarme</t>
  </si>
  <si>
    <r>
      <t>kr./m</t>
    </r>
    <r>
      <rPr>
        <vertAlign val="superscript"/>
        <sz val="12"/>
        <color indexed="8"/>
        <rFont val="Calibri"/>
        <family val="2"/>
      </rPr>
      <t>2</t>
    </r>
  </si>
  <si>
    <t>Abonnementsbidrag:</t>
  </si>
  <si>
    <t>Hvor stort er dit hus (BBR-boligareal)?</t>
  </si>
  <si>
    <t>Vejle Fjernvarme</t>
  </si>
  <si>
    <t>Indtast husets areal og årligt olieforbrug</t>
  </si>
  <si>
    <t>Hvor meget olie bruger du om året?</t>
  </si>
  <si>
    <t>Kr./liter</t>
  </si>
  <si>
    <t>Service på oliefyr og skortsensfejer</t>
  </si>
  <si>
    <t>Beregnet udgift ved oliefyr</t>
  </si>
  <si>
    <t xml:space="preserve">liter olie svarer til </t>
  </si>
  <si>
    <t>Oliefyring:</t>
  </si>
  <si>
    <t>Dit olieforbrug svarer til</t>
  </si>
  <si>
    <t>liter</t>
  </si>
  <si>
    <t>Prisberegning - skift fra olie til fjernvarme - 19. marts 2025</t>
  </si>
  <si>
    <t>Pris på olie - 19. marts 2025 (kilde: https://www.ok.dk/erhverv/produkter/fyringsolie/prisudvikling?produkt=108)</t>
  </si>
  <si>
    <t>Vejle Fjernvarme - takstblad januar 2025 - Alle priser er inkl. moms.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</si>
</sst>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00"/>
    <numFmt numFmtId="167" formatCode="_ * #,##0.000_ ;_ * \-#,##0.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4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/>
    <xf numFmtId="0" fontId="3" fillId="0" borderId="0" xfId="0" applyFont="1"/>
    <xf numFmtId="0" fontId="2" fillId="0" borderId="7" xfId="0" applyFont="1" applyBorder="1"/>
    <xf numFmtId="165" fontId="2" fillId="0" borderId="0" xfId="1" applyNumberFormat="1" applyFont="1" applyBorder="1"/>
    <xf numFmtId="0" fontId="2" fillId="0" borderId="8" xfId="0" applyFont="1" applyBorder="1"/>
    <xf numFmtId="0" fontId="5" fillId="0" borderId="1" xfId="0" applyFont="1" applyBorder="1"/>
    <xf numFmtId="0" fontId="5" fillId="0" borderId="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9" fontId="4" fillId="0" borderId="8" xfId="2" applyFont="1" applyBorder="1"/>
    <xf numFmtId="0" fontId="5" fillId="0" borderId="0" xfId="0" applyFont="1"/>
    <xf numFmtId="0" fontId="5" fillId="0" borderId="9" xfId="0" applyFont="1" applyBorder="1"/>
    <xf numFmtId="9" fontId="4" fillId="0" borderId="9" xfId="2" applyFont="1" applyBorder="1"/>
    <xf numFmtId="165" fontId="4" fillId="0" borderId="9" xfId="0" applyNumberFormat="1" applyFont="1" applyBorder="1"/>
    <xf numFmtId="0" fontId="8" fillId="0" borderId="0" xfId="0" applyFont="1"/>
    <xf numFmtId="165" fontId="14" fillId="0" borderId="0" xfId="1" applyNumberFormat="1" applyFont="1" applyBorder="1" applyProtection="1"/>
    <xf numFmtId="165" fontId="9" fillId="0" borderId="0" xfId="1" applyNumberFormat="1" applyFont="1" applyBorder="1"/>
    <xf numFmtId="165" fontId="2" fillId="0" borderId="0" xfId="0" applyNumberFormat="1" applyFont="1"/>
    <xf numFmtId="0" fontId="4" fillId="0" borderId="9" xfId="0" applyFont="1" applyBorder="1"/>
    <xf numFmtId="0" fontId="3" fillId="0" borderId="9" xfId="0" applyFont="1" applyBorder="1"/>
    <xf numFmtId="165" fontId="2" fillId="0" borderId="9" xfId="0" applyNumberFormat="1" applyFont="1" applyBorder="1"/>
    <xf numFmtId="165" fontId="2" fillId="0" borderId="9" xfId="1" applyNumberFormat="1" applyFont="1" applyBorder="1"/>
    <xf numFmtId="165" fontId="10" fillId="0" borderId="9" xfId="1" applyNumberFormat="1" applyFont="1" applyBorder="1"/>
    <xf numFmtId="165" fontId="10" fillId="0" borderId="0" xfId="1" applyNumberFormat="1" applyFont="1" applyBorder="1" applyProtection="1">
      <protection locked="0"/>
    </xf>
    <xf numFmtId="0" fontId="7" fillId="0" borderId="0" xfId="0" applyFont="1"/>
    <xf numFmtId="3" fontId="11" fillId="0" borderId="0" xfId="0" applyNumberFormat="1" applyFont="1"/>
    <xf numFmtId="0" fontId="11" fillId="0" borderId="0" xfId="0" applyFont="1"/>
    <xf numFmtId="165" fontId="7" fillId="0" borderId="0" xfId="1" applyNumberFormat="1" applyFont="1" applyBorder="1" applyProtection="1">
      <protection hidden="1"/>
    </xf>
    <xf numFmtId="166" fontId="7" fillId="2" borderId="0" xfId="0" applyNumberFormat="1" applyFont="1" applyFill="1" applyProtection="1">
      <protection hidden="1"/>
    </xf>
    <xf numFmtId="4" fontId="8" fillId="0" borderId="0" xfId="0" applyNumberFormat="1" applyFont="1"/>
    <xf numFmtId="165" fontId="8" fillId="0" borderId="0" xfId="1" applyNumberFormat="1" applyFont="1" applyBorder="1" applyProtection="1"/>
    <xf numFmtId="165" fontId="13" fillId="0" borderId="0" xfId="0" applyNumberFormat="1" applyFont="1"/>
    <xf numFmtId="167" fontId="13" fillId="0" borderId="0" xfId="1" applyNumberFormat="1" applyFont="1" applyBorder="1" applyProtection="1"/>
    <xf numFmtId="0" fontId="7" fillId="0" borderId="0" xfId="0" applyFont="1" applyProtection="1">
      <protection hidden="1"/>
    </xf>
    <xf numFmtId="2" fontId="8" fillId="0" borderId="0" xfId="0" applyNumberFormat="1" applyFont="1"/>
    <xf numFmtId="167" fontId="13" fillId="0" borderId="0" xfId="0" applyNumberFormat="1" applyFont="1"/>
    <xf numFmtId="0" fontId="8" fillId="0" borderId="9" xfId="0" applyFont="1" applyBorder="1"/>
    <xf numFmtId="0" fontId="15" fillId="0" borderId="0" xfId="3"/>
    <xf numFmtId="165" fontId="4" fillId="0" borderId="8" xfId="1" applyNumberFormat="1" applyFont="1" applyBorder="1" applyAlignment="1"/>
    <xf numFmtId="0" fontId="4" fillId="0" borderId="0" xfId="0" applyFont="1" applyAlignment="1">
      <alignment horizontal="center"/>
    </xf>
  </cellXfs>
  <cellStyles count="4">
    <cellStyle name="Komma" xfId="1" builtinId="3"/>
    <cellStyle name="Link" xfId="3" builtinId="8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showGridLines="0" tabSelected="1" workbookViewId="0">
      <selection activeCell="W29" sqref="W29"/>
    </sheetView>
  </sheetViews>
  <sheetFormatPr defaultRowHeight="14.6" x14ac:dyDescent="0.4"/>
  <cols>
    <col min="1" max="1" width="2.53515625" customWidth="1"/>
    <col min="2" max="2" width="22.15234375" customWidth="1"/>
    <col min="3" max="3" width="7.84375" customWidth="1"/>
    <col min="4" max="4" width="16.3828125" customWidth="1"/>
    <col min="5" max="5" width="8.15234375" customWidth="1"/>
    <col min="6" max="6" width="11" customWidth="1"/>
    <col min="7" max="7" width="6.15234375" bestFit="1" customWidth="1"/>
    <col min="8" max="8" width="3.84375" customWidth="1"/>
    <col min="9" max="9" width="10.3046875" bestFit="1" customWidth="1"/>
    <col min="10" max="10" width="8" customWidth="1"/>
    <col min="11" max="11" width="1.84375" customWidth="1"/>
  </cols>
  <sheetData>
    <row r="1" spans="1:15" ht="18.45" x14ac:dyDescent="0.5">
      <c r="B1" s="47" t="s">
        <v>16</v>
      </c>
      <c r="C1" s="47"/>
      <c r="D1" s="47"/>
      <c r="E1" s="47"/>
      <c r="F1" s="47"/>
      <c r="G1" s="47"/>
      <c r="H1" s="47"/>
      <c r="I1" s="47"/>
      <c r="J1" s="47"/>
    </row>
    <row r="2" spans="1:15" ht="18.45" x14ac:dyDescent="0.5">
      <c r="A2" s="1"/>
      <c r="B2" s="47" t="s">
        <v>26</v>
      </c>
      <c r="C2" s="47"/>
      <c r="D2" s="47"/>
      <c r="E2" s="47"/>
      <c r="F2" s="47"/>
      <c r="G2" s="47"/>
      <c r="H2" s="47"/>
      <c r="I2" s="47"/>
      <c r="J2" s="47"/>
      <c r="K2" s="1"/>
    </row>
    <row r="3" spans="1:15" ht="18.45" x14ac:dyDescent="0.5">
      <c r="A3" s="1"/>
      <c r="B3" s="47" t="s">
        <v>17</v>
      </c>
      <c r="C3" s="47"/>
      <c r="D3" s="47"/>
      <c r="E3" s="47"/>
      <c r="F3" s="47"/>
      <c r="G3" s="47"/>
      <c r="H3" s="47"/>
      <c r="I3" s="47"/>
      <c r="J3" s="47"/>
      <c r="K3" s="1"/>
    </row>
    <row r="4" spans="1:15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O4" s="45"/>
    </row>
    <row r="5" spans="1:15" x14ac:dyDescent="0.4">
      <c r="A5" s="2"/>
      <c r="B5" s="3"/>
      <c r="C5" s="3"/>
      <c r="D5" s="3"/>
      <c r="E5" s="3"/>
      <c r="F5" s="4"/>
      <c r="G5" s="4"/>
      <c r="H5" s="4"/>
      <c r="I5" s="4"/>
      <c r="J5" s="4"/>
      <c r="K5" s="5"/>
    </row>
    <row r="6" spans="1:15" ht="21" x14ac:dyDescent="0.5">
      <c r="A6" s="6"/>
      <c r="B6" s="7" t="s">
        <v>15</v>
      </c>
      <c r="C6" s="8"/>
      <c r="D6" s="8"/>
      <c r="E6" s="8"/>
      <c r="F6" s="1"/>
      <c r="G6" s="25"/>
      <c r="H6" s="10"/>
      <c r="I6" s="31">
        <v>130</v>
      </c>
      <c r="J6" s="7" t="s">
        <v>7</v>
      </c>
      <c r="K6" s="9"/>
    </row>
    <row r="7" spans="1:15" x14ac:dyDescent="0.4">
      <c r="A7" s="6"/>
      <c r="B7" s="8"/>
      <c r="C7" s="8"/>
      <c r="D7" s="8"/>
      <c r="E7" s="8"/>
      <c r="F7" s="1"/>
      <c r="G7" s="25"/>
      <c r="H7" s="10"/>
      <c r="I7" s="10"/>
      <c r="J7" s="1"/>
      <c r="K7" s="9"/>
    </row>
    <row r="8" spans="1:15" ht="18.45" x14ac:dyDescent="0.5">
      <c r="A8" s="6"/>
      <c r="B8" s="7" t="s">
        <v>18</v>
      </c>
      <c r="C8" s="8"/>
      <c r="D8" s="8"/>
      <c r="E8" s="8"/>
      <c r="F8" s="1"/>
      <c r="G8" s="25"/>
      <c r="H8" s="10"/>
      <c r="I8" s="31">
        <v>2450</v>
      </c>
      <c r="J8" s="7" t="s">
        <v>25</v>
      </c>
      <c r="K8" s="9"/>
    </row>
    <row r="9" spans="1:15" ht="18.45" x14ac:dyDescent="0.5">
      <c r="A9" s="14"/>
      <c r="B9" s="26"/>
      <c r="C9" s="27"/>
      <c r="D9" s="27"/>
      <c r="E9" s="27"/>
      <c r="F9" s="15"/>
      <c r="G9" s="28"/>
      <c r="H9" s="29"/>
      <c r="I9" s="30"/>
      <c r="J9" s="26"/>
      <c r="K9" s="16"/>
    </row>
    <row r="10" spans="1:15" x14ac:dyDescent="0.4">
      <c r="A10" s="6"/>
      <c r="B10" s="8"/>
      <c r="C10" s="8"/>
      <c r="D10" s="8"/>
      <c r="E10" s="8"/>
      <c r="F10" s="1"/>
      <c r="G10" s="25"/>
      <c r="H10" s="10"/>
      <c r="I10" s="10"/>
      <c r="J10" s="1"/>
      <c r="K10" s="9"/>
    </row>
    <row r="11" spans="1:15" ht="18.45" x14ac:dyDescent="0.5">
      <c r="A11" s="6"/>
      <c r="B11" s="18" t="s">
        <v>21</v>
      </c>
      <c r="C11" s="8"/>
      <c r="D11" s="8"/>
      <c r="E11" s="8"/>
      <c r="F11" s="1"/>
      <c r="G11" s="25"/>
      <c r="H11" s="10"/>
      <c r="I11" s="24">
        <f>IF(I8&gt;0,+(I8*I21)+I22,0)</f>
        <v>44157.15</v>
      </c>
      <c r="J11" s="18" t="s">
        <v>2</v>
      </c>
      <c r="K11" s="9"/>
    </row>
    <row r="12" spans="1:15" x14ac:dyDescent="0.4">
      <c r="A12" s="6"/>
      <c r="B12" s="8"/>
      <c r="C12" s="8"/>
      <c r="D12" s="8"/>
      <c r="E12" s="8"/>
      <c r="F12" s="1"/>
      <c r="G12" s="25"/>
      <c r="H12" s="10"/>
      <c r="I12" s="10"/>
      <c r="J12" s="1"/>
      <c r="K12" s="9"/>
    </row>
    <row r="13" spans="1:15" ht="18.45" x14ac:dyDescent="0.5">
      <c r="A13" s="6"/>
      <c r="B13" s="18" t="s">
        <v>8</v>
      </c>
      <c r="C13" s="8"/>
      <c r="D13" s="8"/>
      <c r="E13" s="8"/>
      <c r="F13" s="1"/>
      <c r="G13" s="25"/>
      <c r="H13" s="10"/>
      <c r="I13" s="24">
        <f>IF(I8&gt;0,+(E26*I29)+(I28*I6)+I27,0)</f>
        <v>14930.4375</v>
      </c>
      <c r="J13" s="18" t="s">
        <v>2</v>
      </c>
      <c r="K13" s="9"/>
    </row>
    <row r="14" spans="1:15" x14ac:dyDescent="0.4">
      <c r="A14" s="6"/>
      <c r="B14" s="8"/>
      <c r="C14" s="8"/>
      <c r="D14" s="8"/>
      <c r="E14" s="8"/>
      <c r="F14" s="1"/>
      <c r="G14" s="25"/>
      <c r="H14" s="10"/>
      <c r="I14" s="10"/>
      <c r="J14" s="1"/>
      <c r="K14" s="9"/>
    </row>
    <row r="15" spans="1:15" ht="18.45" x14ac:dyDescent="0.5">
      <c r="A15" s="6"/>
      <c r="B15" s="12" t="s">
        <v>5</v>
      </c>
      <c r="C15" s="11"/>
      <c r="D15" s="11"/>
      <c r="E15" s="11"/>
      <c r="F15" s="11"/>
      <c r="G15" s="17">
        <f>IF(I8&gt;0,+H15/I11,0)</f>
        <v>0.66187950309293064</v>
      </c>
      <c r="H15" s="46">
        <f>+I11-I13</f>
        <v>29226.712500000001</v>
      </c>
      <c r="I15" s="46"/>
      <c r="J15" s="13" t="s">
        <v>2</v>
      </c>
      <c r="K15" s="9"/>
    </row>
    <row r="16" spans="1:15" ht="18.45" x14ac:dyDescent="0.5">
      <c r="A16" s="14"/>
      <c r="B16" s="19"/>
      <c r="C16" s="15"/>
      <c r="D16" s="15"/>
      <c r="E16" s="15"/>
      <c r="F16" s="15"/>
      <c r="G16" s="20"/>
      <c r="H16" s="21"/>
      <c r="I16" s="21"/>
      <c r="J16" s="19"/>
      <c r="K16" s="16"/>
    </row>
    <row r="17" spans="1:11" x14ac:dyDescent="0.4">
      <c r="A17" s="6"/>
      <c r="B17" s="8"/>
      <c r="C17" s="8"/>
      <c r="D17" s="8"/>
      <c r="E17" s="8"/>
      <c r="F17" s="1"/>
      <c r="G17" s="1"/>
      <c r="H17" s="1"/>
      <c r="I17" s="1"/>
      <c r="J17" s="1"/>
      <c r="K17" s="9"/>
    </row>
    <row r="18" spans="1:11" ht="15.9" x14ac:dyDescent="0.45">
      <c r="A18" s="6"/>
      <c r="B18" s="32" t="s">
        <v>9</v>
      </c>
      <c r="C18" s="8"/>
      <c r="D18" s="8"/>
      <c r="E18" s="8"/>
      <c r="F18" s="1"/>
      <c r="G18" s="1"/>
      <c r="H18" s="1"/>
      <c r="I18" s="1"/>
      <c r="J18" s="1"/>
      <c r="K18" s="9"/>
    </row>
    <row r="19" spans="1:11" x14ac:dyDescent="0.4">
      <c r="A19" s="6"/>
      <c r="B19" s="8"/>
      <c r="C19" s="8"/>
      <c r="D19" s="8"/>
      <c r="E19" s="8"/>
      <c r="F19" s="1"/>
      <c r="G19" s="1"/>
      <c r="H19" s="1"/>
      <c r="I19" s="1"/>
      <c r="J19" s="1"/>
      <c r="K19" s="9"/>
    </row>
    <row r="20" spans="1:11" ht="15.9" x14ac:dyDescent="0.45">
      <c r="A20" s="6"/>
      <c r="B20" s="32" t="s">
        <v>23</v>
      </c>
      <c r="C20" s="33"/>
      <c r="D20" s="34"/>
      <c r="E20" s="34"/>
      <c r="F20" s="22"/>
      <c r="G20" s="22"/>
      <c r="H20" s="22"/>
      <c r="I20" s="22"/>
      <c r="J20" s="22"/>
      <c r="K20" s="9"/>
    </row>
    <row r="21" spans="1:11" ht="15.9" x14ac:dyDescent="0.45">
      <c r="A21" s="6"/>
      <c r="B21" s="22" t="s">
        <v>27</v>
      </c>
      <c r="C21" s="35"/>
      <c r="D21" s="22"/>
      <c r="E21" s="36"/>
      <c r="F21" s="22"/>
      <c r="G21" s="22"/>
      <c r="H21" s="22"/>
      <c r="I21" s="36">
        <v>17.207000000000001</v>
      </c>
      <c r="J21" s="22" t="s">
        <v>19</v>
      </c>
      <c r="K21" s="9"/>
    </row>
    <row r="22" spans="1:11" ht="15.9" x14ac:dyDescent="0.45">
      <c r="A22" s="6"/>
      <c r="B22" s="22" t="s">
        <v>20</v>
      </c>
      <c r="C22" s="22"/>
      <c r="D22" s="22"/>
      <c r="E22" s="22"/>
      <c r="F22" s="22"/>
      <c r="G22" s="22"/>
      <c r="H22" s="22"/>
      <c r="I22" s="38">
        <v>2000</v>
      </c>
      <c r="J22" s="22" t="s">
        <v>0</v>
      </c>
      <c r="K22" s="9"/>
    </row>
    <row r="23" spans="1:11" ht="15.9" x14ac:dyDescent="0.45">
      <c r="A23" s="6"/>
      <c r="B23" s="22"/>
      <c r="C23" s="22"/>
      <c r="D23" s="22"/>
      <c r="E23" s="22"/>
      <c r="F23" s="22"/>
      <c r="G23" s="22"/>
      <c r="H23" s="22"/>
      <c r="I23" s="38"/>
      <c r="J23" s="22"/>
      <c r="K23" s="9"/>
    </row>
    <row r="24" spans="1:11" ht="15.9" x14ac:dyDescent="0.45">
      <c r="A24" s="6"/>
      <c r="B24" s="32" t="s">
        <v>10</v>
      </c>
      <c r="C24" s="22"/>
      <c r="D24" s="22"/>
      <c r="E24" s="22"/>
      <c r="F24" s="22"/>
      <c r="G24" s="22"/>
      <c r="H24" s="22"/>
      <c r="I24" s="39"/>
      <c r="J24" s="22"/>
      <c r="K24" s="9"/>
    </row>
    <row r="25" spans="1:11" ht="15.9" x14ac:dyDescent="0.45">
      <c r="A25" s="6"/>
      <c r="B25" s="22" t="s">
        <v>1</v>
      </c>
      <c r="C25" s="23">
        <v>1</v>
      </c>
      <c r="D25" s="22" t="s">
        <v>22</v>
      </c>
      <c r="E25" s="37">
        <v>7.4</v>
      </c>
      <c r="F25" s="22" t="s">
        <v>11</v>
      </c>
      <c r="G25" s="37"/>
      <c r="H25" s="22"/>
      <c r="I25" s="40"/>
      <c r="J25" s="22"/>
      <c r="K25" s="9"/>
    </row>
    <row r="26" spans="1:11" ht="15.9" x14ac:dyDescent="0.45">
      <c r="A26" s="6"/>
      <c r="B26" s="22" t="s">
        <v>24</v>
      </c>
      <c r="C26" s="23"/>
      <c r="D26" s="22"/>
      <c r="E26" s="37">
        <f>+E25*I8/1000</f>
        <v>18.13</v>
      </c>
      <c r="F26" s="22" t="s">
        <v>12</v>
      </c>
      <c r="G26" s="37"/>
      <c r="H26" s="22"/>
      <c r="I26" s="40"/>
      <c r="J26" s="22"/>
      <c r="K26" s="9"/>
    </row>
    <row r="27" spans="1:11" ht="20.25" customHeight="1" x14ac:dyDescent="0.45">
      <c r="A27" s="6"/>
      <c r="B27" s="22" t="s">
        <v>14</v>
      </c>
      <c r="C27" s="22"/>
      <c r="D27" s="22"/>
      <c r="E27" s="22"/>
      <c r="F27" s="22"/>
      <c r="G27" s="22"/>
      <c r="H27" s="22"/>
      <c r="I27" s="38">
        <v>625</v>
      </c>
      <c r="J27" s="22" t="s">
        <v>2</v>
      </c>
      <c r="K27" s="9"/>
    </row>
    <row r="28" spans="1:11" ht="18" x14ac:dyDescent="0.45">
      <c r="A28" s="6"/>
      <c r="B28" s="22" t="s">
        <v>3</v>
      </c>
      <c r="C28" s="22"/>
      <c r="D28" s="22"/>
      <c r="E28" s="41"/>
      <c r="F28" s="22"/>
      <c r="G28" s="42"/>
      <c r="H28" s="22"/>
      <c r="I28" s="42">
        <f>19*1.25</f>
        <v>23.75</v>
      </c>
      <c r="J28" s="22" t="s">
        <v>13</v>
      </c>
      <c r="K28" s="9"/>
    </row>
    <row r="29" spans="1:11" ht="15.9" x14ac:dyDescent="0.45">
      <c r="A29" s="6"/>
      <c r="B29" s="22" t="s">
        <v>4</v>
      </c>
      <c r="C29" s="43"/>
      <c r="D29" s="22"/>
      <c r="E29" s="42"/>
      <c r="F29" s="22"/>
      <c r="G29" s="22"/>
      <c r="H29" s="22"/>
      <c r="I29" s="42">
        <f>495*1.25</f>
        <v>618.75</v>
      </c>
      <c r="J29" s="22" t="s">
        <v>6</v>
      </c>
      <c r="K29" s="9"/>
    </row>
    <row r="30" spans="1:11" ht="15.9" x14ac:dyDescent="0.45">
      <c r="A30" s="6"/>
      <c r="C30" s="43"/>
      <c r="D30" s="22"/>
      <c r="E30" s="42"/>
      <c r="F30" s="22"/>
      <c r="G30" s="22"/>
      <c r="H30" s="22"/>
      <c r="I30" s="42"/>
      <c r="J30" s="22"/>
      <c r="K30" s="9"/>
    </row>
    <row r="31" spans="1:11" ht="15.9" x14ac:dyDescent="0.45">
      <c r="A31" s="6"/>
      <c r="B31" s="22"/>
      <c r="C31" s="22"/>
      <c r="D31" s="22"/>
      <c r="E31" s="22"/>
      <c r="F31" s="22"/>
      <c r="G31" s="22"/>
      <c r="H31" s="22"/>
      <c r="I31" s="22"/>
      <c r="J31" s="22"/>
      <c r="K31" s="9"/>
    </row>
    <row r="32" spans="1:11" ht="15.9" x14ac:dyDescent="0.45">
      <c r="A32" s="14"/>
      <c r="B32" s="44" t="s">
        <v>28</v>
      </c>
      <c r="C32" s="44"/>
      <c r="D32" s="44"/>
      <c r="E32" s="44"/>
      <c r="F32" s="44"/>
      <c r="G32" s="44"/>
      <c r="H32" s="44"/>
      <c r="I32" s="44"/>
      <c r="J32" s="44"/>
      <c r="K32" s="16"/>
    </row>
  </sheetData>
  <sheetProtection selectLockedCells="1"/>
  <mergeCells count="4">
    <mergeCell ref="H15:I15"/>
    <mergeCell ref="B2:J2"/>
    <mergeCell ref="B1:J1"/>
    <mergeCell ref="B3:J3"/>
  </mergeCells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Olie eller fjernvarme</vt:lpstr>
      <vt:lpstr>'Olie eller fjernvarme'!Udskriftsområde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Wolsgård</dc:creator>
  <cp:lastModifiedBy>Anders Jepsen</cp:lastModifiedBy>
  <cp:lastPrinted>2024-04-17T13:00:22Z</cp:lastPrinted>
  <dcterms:created xsi:type="dcterms:W3CDTF">2009-11-26T12:31:30Z</dcterms:created>
  <dcterms:modified xsi:type="dcterms:W3CDTF">2025-03-20T10:36:52Z</dcterms:modified>
</cp:coreProperties>
</file>